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2120" windowHeight="8745" activeTab="0"/>
  </bookViews>
  <sheets>
    <sheet name="Лист1 (2)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<sst xmlns="http://schemas.openxmlformats.org/spreadsheetml/2006/main" count="121" uniqueCount="73">
  <si>
    <t>документа</t>
  </si>
  <si>
    <t>кредитора</t>
  </si>
  <si>
    <t>(принципала)</t>
  </si>
  <si>
    <t>обязательства</t>
  </si>
  <si>
    <t>по договору</t>
  </si>
  <si>
    <t>Форма</t>
  </si>
  <si>
    <t>долгового</t>
  </si>
  <si>
    <t>периода</t>
  </si>
  <si>
    <t>Образование</t>
  </si>
  <si>
    <t>период</t>
  </si>
  <si>
    <t>за отчетный</t>
  </si>
  <si>
    <t>отчетного</t>
  </si>
  <si>
    <t>Дата</t>
  </si>
  <si>
    <t>возникновения</t>
  </si>
  <si>
    <t>по договору,</t>
  </si>
  <si>
    <t>Наименование</t>
  </si>
  <si>
    <t>Объем</t>
  </si>
  <si>
    <t>(рублей)</t>
  </si>
  <si>
    <t>Срок</t>
  </si>
  <si>
    <t>погашения</t>
  </si>
  <si>
    <t>обеспечения</t>
  </si>
  <si>
    <t>обязательства,</t>
  </si>
  <si>
    <t>Остаток</t>
  </si>
  <si>
    <t>на начало</t>
  </si>
  <si>
    <t>Погашение</t>
  </si>
  <si>
    <t>на конец</t>
  </si>
  <si>
    <t>II.МУНИЦИПАЛЬНЫЕ ЗАЙМЫ,ОСУЩЕСТВЛЯЕМЫЕ ПУТЕМ ВЫПУСКА ЦЕННЫХ БУМАГ</t>
  </si>
  <si>
    <t>Минфин РК</t>
  </si>
  <si>
    <t>дотация</t>
  </si>
  <si>
    <t xml:space="preserve"> </t>
  </si>
  <si>
    <t>ставка</t>
  </si>
  <si>
    <t>процентов</t>
  </si>
  <si>
    <t>с начала</t>
  </si>
  <si>
    <t>долга</t>
  </si>
  <si>
    <t xml:space="preserve">отчетного </t>
  </si>
  <si>
    <t>долг</t>
  </si>
  <si>
    <t xml:space="preserve">Исполнитель :главный бухгалтер Финансового управления </t>
  </si>
  <si>
    <r>
      <t xml:space="preserve">                       </t>
    </r>
    <r>
      <rPr>
        <b/>
        <sz val="10"/>
        <rFont val="Arial Cyr"/>
        <family val="0"/>
      </rPr>
      <t xml:space="preserve"> по Питкярантскому району Босько Л. Е.</t>
    </r>
  </si>
  <si>
    <t xml:space="preserve">Утверждена решением </t>
  </si>
  <si>
    <t>п/п</t>
  </si>
  <si>
    <t>№</t>
  </si>
  <si>
    <t>№ и дата</t>
  </si>
  <si>
    <t>Всего</t>
  </si>
  <si>
    <t xml:space="preserve">муниципальный </t>
  </si>
  <si>
    <t>Процент</t>
  </si>
  <si>
    <t xml:space="preserve">ная </t>
  </si>
  <si>
    <t>долга по</t>
  </si>
  <si>
    <t>процентам</t>
  </si>
  <si>
    <t>Начислено</t>
  </si>
  <si>
    <t xml:space="preserve">Погашено </t>
  </si>
  <si>
    <t>по процентам</t>
  </si>
  <si>
    <t>долговых</t>
  </si>
  <si>
    <t>обязательств</t>
  </si>
  <si>
    <t>1.КРЕДИТНЫЕ СОГЛАШЕНИЯ И ДОГОВОРЫ</t>
  </si>
  <si>
    <t>III.ДОГОВОРЫ И СОГЛАШЕНИЯ О ПОЛУЧЕНИИ БЮДЖЕТНЫХ КРЕДИТОВ ОТ БЮДЖЕТОВ ДРУГИХ УРОВНЕЙ</t>
  </si>
  <si>
    <t>Итого по разделу</t>
  </si>
  <si>
    <t>31.12.2007г.</t>
  </si>
  <si>
    <t>V. ДОГОВОРЫ О ПРЕДОСТАВЛЕНИИ МУНИЦИПАЛЬНЫХ ГАРАНТИЙ</t>
  </si>
  <si>
    <t>Всего муниципальный долг</t>
  </si>
  <si>
    <t xml:space="preserve">                                                                                                   Муниципальная долговая книга Питкярантского муниципального района</t>
  </si>
  <si>
    <t>№ 7-Р</t>
  </si>
  <si>
    <t xml:space="preserve">31.01.05 г. </t>
  </si>
  <si>
    <t>№ 10-П</t>
  </si>
  <si>
    <t>25.01.06 г.</t>
  </si>
  <si>
    <t>Глава администрации Питкярантского</t>
  </si>
  <si>
    <t>муниципального района</t>
  </si>
  <si>
    <t xml:space="preserve">Начальник Финансового управления </t>
  </si>
  <si>
    <t>Питкярантского муниципального района</t>
  </si>
  <si>
    <t>О. А. Старикова</t>
  </si>
  <si>
    <t>Л. А. Старикова</t>
  </si>
  <si>
    <t xml:space="preserve">                                                                             по состоянию на 01 июня  2007 года</t>
  </si>
  <si>
    <t>от   29.04.2004 г.  №  174</t>
  </si>
  <si>
    <t>IV. СОГЛАШЕНИЯ И ДОГОВОРЫ О ПРОЛОНГАЦИИ И РЕСТРУКТУРИЗАЦИИ МУНИЦИПАЛЬНЫХ ДОЛГОВЫХ ОБЯЗАТЕЛЬСТВ ПРОШЛЫХ ЛЕТ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</si>
</sst>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12">
    <font>
      <sz val="10"/>
      <name val="Arial Cyr"/>
      <family val="0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i/>
      <sz val="12"/>
      <name val="Arial Cyr"/>
      <family val="0"/>
    </font>
    <font>
      <b/>
      <i/>
      <sz val="12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6" xfId="0" applyFont="1" applyBorder="1" applyAlignment="1">
      <alignment/>
    </xf>
    <xf numFmtId="0" fontId="0" fillId="0" borderId="21" xfId="0" applyBorder="1" applyAlignment="1">
      <alignment/>
    </xf>
    <xf numFmtId="0" fontId="7" fillId="0" borderId="25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2" xfId="0" applyFont="1" applyBorder="1" applyAlignment="1">
      <alignment/>
    </xf>
    <xf numFmtId="4" fontId="1" fillId="0" borderId="25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30" xfId="0" applyFont="1" applyBorder="1" applyAlignment="1">
      <alignment/>
    </xf>
    <xf numFmtId="1" fontId="7" fillId="0" borderId="3" xfId="0" applyNumberFormat="1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0" xfId="0" applyFont="1" applyBorder="1" applyAlignment="1">
      <alignment/>
    </xf>
    <xf numFmtId="0" fontId="8" fillId="0" borderId="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8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1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8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32" xfId="0" applyFont="1" applyBorder="1" applyAlignment="1">
      <alignment/>
    </xf>
    <xf numFmtId="1" fontId="7" fillId="0" borderId="18" xfId="0" applyNumberFormat="1" applyFont="1" applyBorder="1" applyAlignment="1">
      <alignment horizontal="center"/>
    </xf>
    <xf numFmtId="0" fontId="8" fillId="0" borderId="7" xfId="0" applyFont="1" applyBorder="1" applyAlignment="1">
      <alignment/>
    </xf>
    <xf numFmtId="0" fontId="7" fillId="0" borderId="7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2.625" style="0" customWidth="1"/>
    <col min="2" max="2" width="19.00390625" style="0" customWidth="1"/>
    <col min="3" max="3" width="14.875" style="0" customWidth="1"/>
    <col min="4" max="4" width="13.00390625" style="0" customWidth="1"/>
    <col min="5" max="5" width="15.375" style="0" customWidth="1"/>
    <col min="6" max="6" width="12.625" style="0" customWidth="1"/>
    <col min="7" max="7" width="9.375" style="0" customWidth="1"/>
    <col min="8" max="8" width="14.75390625" style="0" customWidth="1"/>
    <col min="9" max="9" width="11.00390625" style="0" customWidth="1"/>
    <col min="10" max="10" width="12.625" style="0" customWidth="1"/>
    <col min="11" max="11" width="14.25390625" style="0" customWidth="1"/>
    <col min="12" max="12" width="15.375" style="0" customWidth="1"/>
    <col min="13" max="13" width="6.625" style="0" customWidth="1"/>
    <col min="14" max="14" width="9.00390625" style="0" customWidth="1"/>
    <col min="15" max="15" width="9.875" style="0" customWidth="1"/>
    <col min="16" max="17" width="10.00390625" style="0" customWidth="1"/>
    <col min="18" max="18" width="14.25390625" style="0" customWidth="1"/>
  </cols>
  <sheetData>
    <row r="1" spans="15:18" ht="12.75">
      <c r="O1" s="15" t="s">
        <v>38</v>
      </c>
      <c r="P1" s="15"/>
      <c r="Q1" s="15"/>
      <c r="R1" s="15"/>
    </row>
    <row r="2" spans="1:18" ht="15">
      <c r="A2" s="1"/>
      <c r="B2" s="14" t="s">
        <v>59</v>
      </c>
      <c r="C2" s="15"/>
      <c r="E2" s="135"/>
      <c r="F2" s="135"/>
      <c r="G2" s="135"/>
      <c r="H2" s="135"/>
      <c r="I2" s="135"/>
      <c r="J2" s="135"/>
      <c r="K2" s="135"/>
      <c r="O2" s="15" t="s">
        <v>71</v>
      </c>
      <c r="P2" s="15"/>
      <c r="Q2" s="15"/>
      <c r="R2" s="15"/>
    </row>
    <row r="3" spans="2:11" ht="15">
      <c r="B3" s="14"/>
      <c r="E3" s="135"/>
      <c r="F3" s="135"/>
      <c r="G3" s="135"/>
      <c r="H3" s="135"/>
      <c r="I3" s="135"/>
      <c r="J3" s="135"/>
      <c r="K3" s="135"/>
    </row>
    <row r="4" spans="1:11" ht="15.75">
      <c r="A4" s="1"/>
      <c r="B4" s="14"/>
      <c r="C4" s="14"/>
      <c r="D4" s="14" t="s">
        <v>70</v>
      </c>
      <c r="E4" s="136"/>
      <c r="F4" s="15"/>
      <c r="G4" s="135"/>
      <c r="H4" s="135"/>
      <c r="I4" s="135"/>
      <c r="J4" s="136"/>
      <c r="K4" s="135"/>
    </row>
    <row r="5" ht="13.5" thickBot="1"/>
    <row r="6" spans="1:18" ht="12.75">
      <c r="A6" s="35" t="s">
        <v>40</v>
      </c>
      <c r="B6" s="36"/>
      <c r="C6" s="37"/>
      <c r="D6" s="38" t="s">
        <v>15</v>
      </c>
      <c r="E6" s="39" t="s">
        <v>16</v>
      </c>
      <c r="F6" s="39" t="s">
        <v>18</v>
      </c>
      <c r="G6" s="39" t="s">
        <v>5</v>
      </c>
      <c r="H6" s="39" t="s">
        <v>22</v>
      </c>
      <c r="I6" s="38" t="s">
        <v>8</v>
      </c>
      <c r="J6" s="39" t="s">
        <v>24</v>
      </c>
      <c r="K6" s="40" t="s">
        <v>22</v>
      </c>
      <c r="L6" s="41" t="s">
        <v>42</v>
      </c>
      <c r="M6" s="42" t="s">
        <v>44</v>
      </c>
      <c r="N6" s="42" t="s">
        <v>22</v>
      </c>
      <c r="O6" s="43" t="s">
        <v>48</v>
      </c>
      <c r="P6" s="43" t="s">
        <v>49</v>
      </c>
      <c r="Q6" s="44" t="s">
        <v>22</v>
      </c>
      <c r="R6" s="43" t="s">
        <v>22</v>
      </c>
    </row>
    <row r="7" spans="1:18" ht="12.75">
      <c r="A7" s="45" t="s">
        <v>39</v>
      </c>
      <c r="B7" s="46"/>
      <c r="C7" s="47" t="s">
        <v>12</v>
      </c>
      <c r="D7" s="48" t="s">
        <v>1</v>
      </c>
      <c r="E7" s="49" t="s">
        <v>6</v>
      </c>
      <c r="F7" s="49" t="s">
        <v>19</v>
      </c>
      <c r="G7" s="49" t="s">
        <v>20</v>
      </c>
      <c r="H7" s="49" t="s">
        <v>6</v>
      </c>
      <c r="I7" s="48" t="s">
        <v>6</v>
      </c>
      <c r="J7" s="49" t="s">
        <v>6</v>
      </c>
      <c r="K7" s="50" t="s">
        <v>6</v>
      </c>
      <c r="L7" s="51" t="s">
        <v>43</v>
      </c>
      <c r="M7" s="52" t="s">
        <v>45</v>
      </c>
      <c r="N7" s="52" t="s">
        <v>46</v>
      </c>
      <c r="O7" s="53" t="s">
        <v>31</v>
      </c>
      <c r="P7" s="53" t="s">
        <v>31</v>
      </c>
      <c r="Q7" s="54" t="s">
        <v>33</v>
      </c>
      <c r="R7" s="53" t="s">
        <v>51</v>
      </c>
    </row>
    <row r="8" spans="1:18" ht="12.75">
      <c r="A8" s="45"/>
      <c r="B8" s="46" t="s">
        <v>15</v>
      </c>
      <c r="C8" s="47" t="s">
        <v>13</v>
      </c>
      <c r="D8" s="48" t="s">
        <v>2</v>
      </c>
      <c r="E8" s="49" t="s">
        <v>3</v>
      </c>
      <c r="F8" s="49" t="s">
        <v>6</v>
      </c>
      <c r="G8" s="49" t="s">
        <v>21</v>
      </c>
      <c r="H8" s="49" t="s">
        <v>3</v>
      </c>
      <c r="I8" s="48" t="s">
        <v>3</v>
      </c>
      <c r="J8" s="49" t="s">
        <v>3</v>
      </c>
      <c r="K8" s="50" t="s">
        <v>3</v>
      </c>
      <c r="L8" s="51" t="s">
        <v>35</v>
      </c>
      <c r="M8" s="52" t="s">
        <v>30</v>
      </c>
      <c r="N8" s="52" t="s">
        <v>47</v>
      </c>
      <c r="O8" s="53" t="s">
        <v>32</v>
      </c>
      <c r="P8" s="53" t="s">
        <v>32</v>
      </c>
      <c r="Q8" s="54" t="s">
        <v>50</v>
      </c>
      <c r="R8" s="47" t="s">
        <v>52</v>
      </c>
    </row>
    <row r="9" spans="1:18" ht="12.75">
      <c r="A9" s="45"/>
      <c r="B9" s="46" t="s">
        <v>6</v>
      </c>
      <c r="C9" s="47" t="s">
        <v>3</v>
      </c>
      <c r="D9" s="48"/>
      <c r="E9" s="49" t="s">
        <v>4</v>
      </c>
      <c r="F9" s="49" t="s">
        <v>3</v>
      </c>
      <c r="G9" s="49" t="s">
        <v>41</v>
      </c>
      <c r="H9" s="49" t="s">
        <v>23</v>
      </c>
      <c r="I9" s="48" t="s">
        <v>10</v>
      </c>
      <c r="J9" s="49" t="s">
        <v>10</v>
      </c>
      <c r="K9" s="50" t="s">
        <v>25</v>
      </c>
      <c r="L9" s="51" t="s">
        <v>25</v>
      </c>
      <c r="M9" s="52"/>
      <c r="N9" s="52" t="s">
        <v>23</v>
      </c>
      <c r="O9" s="53" t="s">
        <v>11</v>
      </c>
      <c r="P9" s="53" t="s">
        <v>34</v>
      </c>
      <c r="Q9" s="54" t="s">
        <v>25</v>
      </c>
      <c r="R9" s="47" t="s">
        <v>25</v>
      </c>
    </row>
    <row r="10" spans="1:18" ht="12.75">
      <c r="A10" s="45"/>
      <c r="B10" s="46" t="s">
        <v>3</v>
      </c>
      <c r="C10" s="47" t="s">
        <v>14</v>
      </c>
      <c r="D10" s="48"/>
      <c r="E10" s="49" t="s">
        <v>17</v>
      </c>
      <c r="F10" s="49"/>
      <c r="G10" s="49" t="s">
        <v>0</v>
      </c>
      <c r="H10" s="49" t="s">
        <v>11</v>
      </c>
      <c r="I10" s="48" t="s">
        <v>9</v>
      </c>
      <c r="J10" s="49" t="s">
        <v>9</v>
      </c>
      <c r="K10" s="50" t="s">
        <v>11</v>
      </c>
      <c r="L10" s="51" t="s">
        <v>11</v>
      </c>
      <c r="M10" s="52"/>
      <c r="N10" s="52" t="s">
        <v>11</v>
      </c>
      <c r="O10" s="47" t="s">
        <v>7</v>
      </c>
      <c r="P10" s="47" t="s">
        <v>7</v>
      </c>
      <c r="Q10" s="54" t="s">
        <v>34</v>
      </c>
      <c r="R10" s="47" t="s">
        <v>11</v>
      </c>
    </row>
    <row r="11" spans="1:18" ht="12.75">
      <c r="A11" s="45"/>
      <c r="B11" s="46"/>
      <c r="C11" s="47" t="s">
        <v>41</v>
      </c>
      <c r="D11" s="48"/>
      <c r="E11" s="49"/>
      <c r="F11" s="49"/>
      <c r="G11" s="49"/>
      <c r="H11" s="49" t="s">
        <v>7</v>
      </c>
      <c r="I11" s="48"/>
      <c r="J11" s="49"/>
      <c r="K11" s="50" t="s">
        <v>7</v>
      </c>
      <c r="L11" s="51" t="s">
        <v>7</v>
      </c>
      <c r="M11" s="51"/>
      <c r="N11" s="51" t="s">
        <v>7</v>
      </c>
      <c r="O11" s="47"/>
      <c r="P11" s="47"/>
      <c r="Q11" s="54" t="s">
        <v>7</v>
      </c>
      <c r="R11" s="47" t="s">
        <v>7</v>
      </c>
    </row>
    <row r="12" spans="1:18" ht="13.5" thickBot="1">
      <c r="A12" s="55"/>
      <c r="B12" s="56"/>
      <c r="C12" s="57" t="s">
        <v>0</v>
      </c>
      <c r="D12" s="58"/>
      <c r="E12" s="59"/>
      <c r="F12" s="59"/>
      <c r="G12" s="59"/>
      <c r="H12" s="59"/>
      <c r="I12" s="58"/>
      <c r="J12" s="59"/>
      <c r="K12" s="60"/>
      <c r="L12" s="51"/>
      <c r="M12" s="51"/>
      <c r="N12" s="51"/>
      <c r="O12" s="47"/>
      <c r="P12" s="47"/>
      <c r="Q12" s="61"/>
      <c r="R12" s="47"/>
    </row>
    <row r="13" spans="1:18" ht="13.5" thickBot="1">
      <c r="A13" s="116">
        <v>1</v>
      </c>
      <c r="B13" s="117">
        <v>2</v>
      </c>
      <c r="C13" s="117">
        <v>3</v>
      </c>
      <c r="D13" s="117">
        <v>4</v>
      </c>
      <c r="E13" s="117">
        <v>5</v>
      </c>
      <c r="F13" s="117">
        <v>6</v>
      </c>
      <c r="G13" s="117">
        <v>7</v>
      </c>
      <c r="H13" s="118">
        <v>8</v>
      </c>
      <c r="I13" s="119">
        <v>9</v>
      </c>
      <c r="J13" s="117">
        <v>10</v>
      </c>
      <c r="K13" s="118">
        <v>11</v>
      </c>
      <c r="L13" s="120">
        <v>12</v>
      </c>
      <c r="M13" s="120">
        <v>13</v>
      </c>
      <c r="N13" s="120">
        <v>14</v>
      </c>
      <c r="O13" s="121">
        <v>15</v>
      </c>
      <c r="P13" s="121">
        <v>16</v>
      </c>
      <c r="Q13" s="122">
        <v>17</v>
      </c>
      <c r="R13" s="121">
        <v>18</v>
      </c>
    </row>
    <row r="14" spans="1:18" ht="6.75" customHeight="1">
      <c r="A14" s="16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9"/>
    </row>
    <row r="15" spans="1:18" ht="13.5" thickBot="1">
      <c r="A15" s="22" t="s">
        <v>53</v>
      </c>
      <c r="B15" s="23"/>
      <c r="C15" s="23"/>
      <c r="D15" s="2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8"/>
    </row>
    <row r="16" spans="1:18" ht="13.5" thickBot="1">
      <c r="A16" s="3"/>
      <c r="B16" s="26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3.5" thickBot="1">
      <c r="A17" s="123" t="s">
        <v>55</v>
      </c>
      <c r="B17" s="124"/>
      <c r="C17" s="19"/>
      <c r="D17" s="17"/>
      <c r="E17" s="67"/>
      <c r="F17" s="4"/>
      <c r="G17" s="4"/>
      <c r="H17" s="4"/>
      <c r="I17" s="4"/>
      <c r="J17" s="4"/>
      <c r="K17" s="7"/>
      <c r="L17" s="9"/>
      <c r="M17" s="9"/>
      <c r="N17" s="9"/>
      <c r="O17" s="11"/>
      <c r="P17" s="11"/>
      <c r="Q17" s="17"/>
      <c r="R17" s="11"/>
    </row>
    <row r="18" spans="1:18" ht="12.75">
      <c r="A18" s="16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9"/>
    </row>
    <row r="19" spans="1:18" ht="13.5" thickBot="1">
      <c r="A19" s="22" t="s">
        <v>26</v>
      </c>
      <c r="B19" s="23"/>
      <c r="C19" s="23"/>
      <c r="D19" s="23"/>
      <c r="E19" s="23"/>
      <c r="F19" s="2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8"/>
    </row>
    <row r="20" spans="1:18" ht="13.5" thickBot="1">
      <c r="A20" s="3"/>
      <c r="B20" s="4"/>
      <c r="C20" s="2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3.5" thickBot="1">
      <c r="A21" s="123" t="s">
        <v>55</v>
      </c>
      <c r="B21" s="124"/>
      <c r="C21" s="19"/>
      <c r="D21" s="67"/>
      <c r="E21" s="4"/>
      <c r="F21" s="4"/>
      <c r="G21" s="4"/>
      <c r="H21" s="4"/>
      <c r="I21" s="4"/>
      <c r="J21" s="4"/>
      <c r="K21" s="7"/>
      <c r="L21" s="9"/>
      <c r="M21" s="9"/>
      <c r="N21" s="9"/>
      <c r="O21" s="11"/>
      <c r="P21" s="11"/>
      <c r="Q21" s="17"/>
      <c r="R21" s="11"/>
    </row>
    <row r="22" spans="1:18" ht="8.25" customHeight="1">
      <c r="A22" s="16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9"/>
    </row>
    <row r="23" spans="1:18" ht="13.5" thickBot="1">
      <c r="A23" s="22" t="s">
        <v>54</v>
      </c>
      <c r="B23" s="23"/>
      <c r="C23" s="23"/>
      <c r="D23" s="23"/>
      <c r="E23" s="23"/>
      <c r="F23" s="23"/>
      <c r="G23" s="23"/>
      <c r="H23" s="23"/>
      <c r="I23" s="23"/>
      <c r="J23" s="2"/>
      <c r="K23" s="2"/>
      <c r="L23" s="2"/>
      <c r="M23" s="2"/>
      <c r="N23" s="2"/>
      <c r="O23" s="2"/>
      <c r="P23" s="2"/>
      <c r="Q23" s="2"/>
      <c r="R23" s="18"/>
    </row>
    <row r="24" spans="1:18" ht="15">
      <c r="A24" s="83">
        <v>1</v>
      </c>
      <c r="B24" s="132">
        <v>2010100050000710</v>
      </c>
      <c r="C24" s="72" t="s">
        <v>63</v>
      </c>
      <c r="D24" s="72" t="s">
        <v>27</v>
      </c>
      <c r="E24" s="72">
        <v>6710921</v>
      </c>
      <c r="F24" s="83"/>
      <c r="G24" s="105"/>
      <c r="H24" s="72">
        <v>6710921</v>
      </c>
      <c r="I24" s="83"/>
      <c r="J24" s="72">
        <v>2048000</v>
      </c>
      <c r="K24" s="77">
        <f>SUM(H24-J24)</f>
        <v>4662921</v>
      </c>
      <c r="L24" s="72">
        <f>SUM(K24)</f>
        <v>4662921</v>
      </c>
      <c r="M24" s="72">
        <v>10.5</v>
      </c>
      <c r="N24" s="28">
        <v>436.95</v>
      </c>
      <c r="O24" s="77">
        <v>64733.58</v>
      </c>
      <c r="P24" s="77">
        <v>54099.31</v>
      </c>
      <c r="Q24" s="77">
        <f>SUM(N24+O24-P24)</f>
        <v>11071.220000000001</v>
      </c>
      <c r="R24" s="77">
        <f>K24+Q24</f>
        <v>4673992.22</v>
      </c>
    </row>
    <row r="25" spans="1:18" ht="15.75" thickBot="1">
      <c r="A25" s="85"/>
      <c r="B25" s="133"/>
      <c r="C25" s="134" t="s">
        <v>62</v>
      </c>
      <c r="D25" s="133"/>
      <c r="E25" s="133"/>
      <c r="F25" s="85"/>
      <c r="G25" s="85"/>
      <c r="H25" s="133"/>
      <c r="I25" s="101"/>
      <c r="J25" s="133"/>
      <c r="K25" s="78"/>
      <c r="L25" s="78"/>
      <c r="M25" s="78"/>
      <c r="N25" s="28"/>
      <c r="O25" s="77"/>
      <c r="P25" s="77"/>
      <c r="Q25" s="77"/>
      <c r="R25" s="77"/>
    </row>
    <row r="26" spans="1:18" ht="15.75" thickBot="1">
      <c r="A26" s="129" t="s">
        <v>55</v>
      </c>
      <c r="B26" s="130"/>
      <c r="C26" s="131"/>
      <c r="D26" s="128"/>
      <c r="E26" s="128">
        <f>SUM(E24:E25)</f>
        <v>6710921</v>
      </c>
      <c r="F26" s="128"/>
      <c r="G26" s="128"/>
      <c r="H26" s="128">
        <f>SUM(H24:H25)</f>
        <v>6710921</v>
      </c>
      <c r="I26" s="128"/>
      <c r="J26" s="128">
        <f>SUM(J24:J25)</f>
        <v>2048000</v>
      </c>
      <c r="K26" s="128">
        <f>SUM(K24:K25)</f>
        <v>4662921</v>
      </c>
      <c r="L26" s="125">
        <f>SUM(K26)</f>
        <v>4662921</v>
      </c>
      <c r="M26" s="125">
        <f>SUM(M24:M25)</f>
        <v>10.5</v>
      </c>
      <c r="N26" s="125">
        <f>SUM(N24:N25)</f>
        <v>436.95</v>
      </c>
      <c r="O26" s="126">
        <f>SUM(O24:O25)</f>
        <v>64733.58</v>
      </c>
      <c r="P26" s="126">
        <f>SUM(P24:P25)</f>
        <v>54099.31</v>
      </c>
      <c r="Q26" s="127">
        <f>SUM(N26+O26-P26)</f>
        <v>11071.220000000001</v>
      </c>
      <c r="R26" s="126">
        <f>SUM(R24:R25)</f>
        <v>4673992.22</v>
      </c>
    </row>
    <row r="27" spans="1:18" ht="8.25" customHeight="1">
      <c r="A27" s="84"/>
      <c r="B27" s="110"/>
      <c r="C27" s="110"/>
      <c r="D27" s="110"/>
      <c r="E27" s="110"/>
      <c r="F27" s="110"/>
      <c r="G27" s="110"/>
      <c r="H27" s="110"/>
      <c r="I27" s="110"/>
      <c r="J27" s="10"/>
      <c r="K27" s="10"/>
      <c r="L27" s="10"/>
      <c r="M27" s="10"/>
      <c r="N27" s="10"/>
      <c r="O27" s="10"/>
      <c r="P27" s="10"/>
      <c r="Q27" s="10"/>
      <c r="R27" s="19"/>
    </row>
    <row r="28" spans="1:18" ht="19.5" customHeight="1" thickBot="1">
      <c r="A28" s="22" t="s">
        <v>72</v>
      </c>
      <c r="B28" s="23"/>
      <c r="C28" s="23"/>
      <c r="D28" s="23"/>
      <c r="E28" s="23"/>
      <c r="F28" s="23"/>
      <c r="G28" s="23"/>
      <c r="H28" s="23"/>
      <c r="I28" s="23"/>
      <c r="J28" s="113"/>
      <c r="K28" s="113"/>
      <c r="L28" s="113"/>
      <c r="M28" s="113"/>
      <c r="N28" s="113"/>
      <c r="O28" s="113"/>
      <c r="P28" s="113"/>
      <c r="Q28" s="113"/>
      <c r="R28" s="115"/>
    </row>
    <row r="29" spans="1:18" ht="2.25" customHeight="1" hidden="1" thickBot="1">
      <c r="A29" s="8"/>
      <c r="B29" s="6"/>
      <c r="C29" s="6"/>
      <c r="D29" s="6"/>
      <c r="E29" s="6"/>
      <c r="F29" s="6"/>
      <c r="G29" s="6"/>
      <c r="H29" s="6"/>
      <c r="I29" s="6"/>
      <c r="J29" s="79"/>
      <c r="K29" s="79"/>
      <c r="L29" s="80"/>
      <c r="M29" s="80"/>
      <c r="N29" s="80"/>
      <c r="O29" s="81"/>
      <c r="P29" s="81"/>
      <c r="Q29" s="82"/>
      <c r="R29" s="81"/>
    </row>
    <row r="30" spans="1:18" ht="15">
      <c r="A30" s="83">
        <v>1</v>
      </c>
      <c r="B30" s="132">
        <v>2010100050000710</v>
      </c>
      <c r="C30" s="72" t="s">
        <v>61</v>
      </c>
      <c r="D30" s="72" t="s">
        <v>27</v>
      </c>
      <c r="E30" s="99">
        <v>20984000</v>
      </c>
      <c r="F30" s="72" t="s">
        <v>56</v>
      </c>
      <c r="G30" s="96" t="s">
        <v>28</v>
      </c>
      <c r="H30" s="72">
        <v>10242000</v>
      </c>
      <c r="I30" s="83"/>
      <c r="J30" s="99">
        <v>447000</v>
      </c>
      <c r="K30" s="72">
        <f>SUM(H30-J30)</f>
        <v>9795000</v>
      </c>
      <c r="L30" s="92">
        <f>SUM(K30)</f>
        <v>9795000</v>
      </c>
      <c r="M30" s="96"/>
      <c r="N30" s="96"/>
      <c r="O30" s="72"/>
      <c r="P30" s="72"/>
      <c r="Q30" s="72"/>
      <c r="R30" s="65">
        <f>SUM(L30+Q30)</f>
        <v>9795000</v>
      </c>
    </row>
    <row r="31" spans="1:18" ht="15.75" thickBot="1">
      <c r="A31" s="101"/>
      <c r="B31" s="133"/>
      <c r="C31" s="134" t="s">
        <v>60</v>
      </c>
      <c r="D31" s="133"/>
      <c r="E31" s="100">
        <v>2565321.21</v>
      </c>
      <c r="F31" s="78" t="s">
        <v>56</v>
      </c>
      <c r="G31" s="32" t="s">
        <v>28</v>
      </c>
      <c r="H31" s="78">
        <v>500000.21</v>
      </c>
      <c r="I31" s="101"/>
      <c r="J31" s="100"/>
      <c r="K31" s="78">
        <f>SUM(H31-J31)</f>
        <v>500000.21</v>
      </c>
      <c r="L31" s="71">
        <f>SUM(K31)</f>
        <v>500000.21</v>
      </c>
      <c r="M31" s="32"/>
      <c r="N31" s="32"/>
      <c r="O31" s="78"/>
      <c r="P31" s="78"/>
      <c r="Q31" s="78"/>
      <c r="R31" s="31">
        <f>SUM(L31+Q31)</f>
        <v>500000.21</v>
      </c>
    </row>
    <row r="32" spans="1:18" ht="15.75" thickBot="1">
      <c r="A32" s="86"/>
      <c r="B32" s="34"/>
      <c r="C32" s="33"/>
      <c r="D32" s="34"/>
      <c r="E32" s="94"/>
      <c r="F32" s="62"/>
      <c r="G32" s="102"/>
      <c r="H32" s="68"/>
      <c r="I32" s="87"/>
      <c r="J32" s="66"/>
      <c r="K32" s="68"/>
      <c r="L32" s="66"/>
      <c r="M32" s="97"/>
      <c r="N32" s="97"/>
      <c r="O32" s="68"/>
      <c r="P32" s="68"/>
      <c r="Q32" s="68"/>
      <c r="R32" s="68"/>
    </row>
    <row r="33" spans="1:18" ht="15.75" thickBot="1">
      <c r="A33" s="80"/>
      <c r="B33" s="95"/>
      <c r="C33" s="29"/>
      <c r="D33" s="29"/>
      <c r="E33" s="95"/>
      <c r="F33" s="89"/>
      <c r="G33" s="80"/>
      <c r="H33" s="103"/>
      <c r="I33" s="81"/>
      <c r="J33" s="30"/>
      <c r="K33" s="77"/>
      <c r="L33" s="30"/>
      <c r="M33" s="28"/>
      <c r="N33" s="28"/>
      <c r="O33" s="77"/>
      <c r="P33" s="77"/>
      <c r="Q33" s="77"/>
      <c r="R33" s="77"/>
    </row>
    <row r="34" spans="1:18" ht="15.75" hidden="1" thickBot="1">
      <c r="A34" s="21"/>
      <c r="B34" s="98"/>
      <c r="C34" s="27"/>
      <c r="D34" s="27"/>
      <c r="E34" s="76"/>
      <c r="F34" s="89"/>
      <c r="G34" s="80"/>
      <c r="H34" s="77"/>
      <c r="I34" s="89"/>
      <c r="J34" s="30"/>
      <c r="K34" s="77"/>
      <c r="L34" s="30"/>
      <c r="M34" s="28"/>
      <c r="N34" s="28"/>
      <c r="O34" s="77"/>
      <c r="P34" s="77"/>
      <c r="Q34" s="77"/>
      <c r="R34" s="77"/>
    </row>
    <row r="35" spans="1:18" ht="15.75" hidden="1" thickBot="1">
      <c r="A35" s="90"/>
      <c r="B35" s="29"/>
      <c r="C35" s="75"/>
      <c r="D35" s="29"/>
      <c r="E35" s="95"/>
      <c r="F35" s="89"/>
      <c r="G35" s="8"/>
      <c r="H35" s="103"/>
      <c r="I35" s="81"/>
      <c r="J35" s="73"/>
      <c r="K35" s="78"/>
      <c r="L35" s="30"/>
      <c r="M35" s="28"/>
      <c r="N35" s="28"/>
      <c r="O35" s="77"/>
      <c r="P35" s="77"/>
      <c r="Q35" s="77"/>
      <c r="R35" s="77"/>
    </row>
    <row r="36" spans="1:18" ht="15.75" thickBot="1">
      <c r="A36" s="63" t="s">
        <v>55</v>
      </c>
      <c r="B36" s="64"/>
      <c r="C36" s="64"/>
      <c r="D36" s="104"/>
      <c r="E36" s="93">
        <f>SUM(E30:E35)</f>
        <v>23549321.21</v>
      </c>
      <c r="F36" s="105"/>
      <c r="G36" s="106"/>
      <c r="H36" s="72">
        <f>SUM(H30:H35)</f>
        <v>10742000.21</v>
      </c>
      <c r="I36" s="83">
        <f>SUM(I26:I35)</f>
        <v>0</v>
      </c>
      <c r="J36" s="92">
        <f>SUM(J30:J35)</f>
        <v>447000</v>
      </c>
      <c r="K36" s="93">
        <f>SUM(K30:K35)</f>
        <v>10295000.21</v>
      </c>
      <c r="L36" s="72">
        <f>SUM(L30:L35)</f>
        <v>10295000.21</v>
      </c>
      <c r="M36" s="107"/>
      <c r="N36" s="108"/>
      <c r="O36" s="108"/>
      <c r="P36" s="108"/>
      <c r="Q36" s="108"/>
      <c r="R36" s="108">
        <f>SUM(R30:R35)</f>
        <v>10295000.21</v>
      </c>
    </row>
    <row r="37" spans="1:18" ht="8.25" customHeight="1">
      <c r="A37" s="84"/>
      <c r="B37" s="109"/>
      <c r="C37" s="110"/>
      <c r="D37" s="110"/>
      <c r="E37" s="110"/>
      <c r="F37" s="110"/>
      <c r="G37" s="111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2"/>
    </row>
    <row r="38" spans="1:18" ht="13.5" thickBot="1">
      <c r="A38" s="22" t="s">
        <v>57</v>
      </c>
      <c r="B38" s="113"/>
      <c r="C38" s="113"/>
      <c r="D38" s="23"/>
      <c r="E38" s="23"/>
      <c r="F38" s="23"/>
      <c r="G38" s="11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114"/>
    </row>
    <row r="39" spans="1:18" ht="13.5" thickBot="1">
      <c r="A39" s="101"/>
      <c r="B39" s="101"/>
      <c r="C39" s="101"/>
      <c r="D39" s="85"/>
      <c r="E39" s="85"/>
      <c r="F39" s="85"/>
      <c r="G39" s="101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</row>
    <row r="40" spans="1:18" ht="13.5" thickBot="1">
      <c r="A40" s="21" t="s">
        <v>55</v>
      </c>
      <c r="B40" s="5"/>
      <c r="C40" s="88"/>
      <c r="D40" s="62"/>
      <c r="E40" s="62"/>
      <c r="F40" s="62"/>
      <c r="G40" s="87"/>
      <c r="H40" s="62"/>
      <c r="I40" s="62"/>
      <c r="J40" s="62"/>
      <c r="K40" s="62"/>
      <c r="L40" s="62"/>
      <c r="M40" s="91"/>
      <c r="N40" s="91"/>
      <c r="O40" s="62"/>
      <c r="P40" s="62"/>
      <c r="Q40" s="62"/>
      <c r="R40" s="62"/>
    </row>
    <row r="41" spans="1:18" ht="15.75" thickBot="1">
      <c r="A41" s="69" t="s">
        <v>58</v>
      </c>
      <c r="B41" s="20"/>
      <c r="C41" s="70"/>
      <c r="D41" s="68"/>
      <c r="E41" s="68">
        <f>SUM(E21+E26+E36)</f>
        <v>30260242.21</v>
      </c>
      <c r="F41" s="68"/>
      <c r="G41" s="68"/>
      <c r="H41" s="68">
        <f>SUM(H21+H26+H36)</f>
        <v>17452921.21</v>
      </c>
      <c r="I41" s="68"/>
      <c r="J41" s="68">
        <f>SUM(J21+J26+J36)</f>
        <v>2495000</v>
      </c>
      <c r="K41" s="68">
        <f>SUM(K21+K26+K36)</f>
        <v>14957921.21</v>
      </c>
      <c r="L41" s="68">
        <f>SUM(L21+L26+L36)</f>
        <v>14957921.21</v>
      </c>
      <c r="M41" s="68"/>
      <c r="N41" s="68">
        <f>SUM(N21+N26+N36)</f>
        <v>436.95</v>
      </c>
      <c r="O41" s="68">
        <f>SUM(O21+O26+O36)</f>
        <v>64733.58</v>
      </c>
      <c r="P41" s="68">
        <f>SUM(P21+P26+P36)</f>
        <v>54099.31</v>
      </c>
      <c r="Q41" s="68">
        <f>SUM(Q21+Q26+Q36)</f>
        <v>11071.220000000001</v>
      </c>
      <c r="R41" s="68">
        <f>SUM(R21+R26+R36)</f>
        <v>14968992.43</v>
      </c>
    </row>
    <row r="42" spans="1:18" ht="15">
      <c r="A42" s="7"/>
      <c r="B42" s="7"/>
      <c r="C42" s="6"/>
      <c r="D42" s="73"/>
      <c r="E42" s="30"/>
      <c r="F42" s="73"/>
      <c r="G42" s="73"/>
      <c r="H42" s="30"/>
      <c r="I42" s="30"/>
      <c r="J42" s="30"/>
      <c r="K42" s="30"/>
      <c r="L42" s="30"/>
      <c r="M42" s="74"/>
      <c r="N42" s="74"/>
      <c r="O42" s="74"/>
      <c r="P42" s="74"/>
      <c r="Q42" s="74"/>
      <c r="R42" s="74"/>
    </row>
    <row r="43" spans="1:1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5" ht="12.75">
      <c r="C45" s="1" t="s">
        <v>64</v>
      </c>
    </row>
    <row r="46" spans="3:10" ht="12.75">
      <c r="C46" s="1" t="s">
        <v>65</v>
      </c>
      <c r="H46" s="13"/>
      <c r="I46" s="13" t="s">
        <v>68</v>
      </c>
      <c r="J46" s="13"/>
    </row>
    <row r="49" ht="12.75">
      <c r="C49" s="1" t="s">
        <v>66</v>
      </c>
    </row>
    <row r="50" spans="3:10" ht="12.75">
      <c r="C50" s="13" t="s">
        <v>67</v>
      </c>
      <c r="I50" s="13" t="s">
        <v>69</v>
      </c>
      <c r="J50" s="13"/>
    </row>
    <row r="52" spans="1:2" ht="12.75">
      <c r="A52" t="s">
        <v>29</v>
      </c>
      <c r="B52" s="1" t="s">
        <v>36</v>
      </c>
    </row>
    <row r="53" spans="2:3" ht="12.75">
      <c r="B53" t="s">
        <v>37</v>
      </c>
      <c r="C53" s="1"/>
    </row>
  </sheetData>
  <sheetProtection password="CF7A" sheet="1" objects="1" scenarios="1"/>
  <printOptions/>
  <pageMargins left="0.3937007874015748" right="0" top="0.7874015748031497" bottom="0" header="0" footer="0"/>
  <pageSetup fitToHeight="2" fitToWidth="1"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D21" sqref="D21"/>
    </sheetView>
  </sheetViews>
  <sheetFormatPr defaultColWidth="9.00390625" defaultRowHeight="12.75"/>
  <cols>
    <col min="1" max="1" width="5.875" style="0" customWidth="1"/>
    <col min="2" max="2" width="12.125" style="0" customWidth="1"/>
    <col min="3" max="3" width="21.00390625" style="0" customWidth="1"/>
    <col min="4" max="4" width="11.75390625" style="0" customWidth="1"/>
    <col min="5" max="5" width="12.75390625" style="0" customWidth="1"/>
    <col min="6" max="6" width="17.125" style="0" customWidth="1"/>
    <col min="7" max="7" width="12.875" style="0" customWidth="1"/>
    <col min="8" max="8" width="13.25390625" style="0" customWidth="1"/>
    <col min="9" max="9" width="12.875" style="0" customWidth="1"/>
    <col min="10" max="10" width="12.75390625" style="0" customWidth="1"/>
    <col min="11" max="11" width="12.875" style="0" customWidth="1"/>
    <col min="12" max="12" width="13.00390625" style="0" customWidth="1"/>
  </cols>
  <sheetData>
    <row r="1" spans="1:14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>
      <c r="A4" s="6"/>
      <c r="B4" s="6"/>
      <c r="C4" s="6"/>
      <c r="D4" s="7"/>
      <c r="E4" s="6"/>
      <c r="F4" s="7"/>
      <c r="G4" s="6"/>
      <c r="H4" s="7"/>
      <c r="I4" s="7"/>
      <c r="J4" s="7"/>
      <c r="K4" s="24"/>
      <c r="L4" s="7"/>
      <c r="M4" s="7"/>
      <c r="N4" s="7"/>
    </row>
    <row r="5" spans="1:14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2.75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2.75">
      <c r="A20" s="6"/>
      <c r="B20" s="6"/>
      <c r="C20" s="6"/>
      <c r="D20" s="6"/>
      <c r="E20" s="6"/>
      <c r="F20" s="6"/>
      <c r="G20" s="6"/>
      <c r="H20" s="7"/>
      <c r="I20" s="7"/>
      <c r="J20" s="7"/>
      <c r="K20" s="7"/>
      <c r="L20" s="7"/>
      <c r="M20" s="7"/>
      <c r="N20" s="7"/>
    </row>
    <row r="21" spans="1:14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7"/>
      <c r="L25" s="7"/>
      <c r="M25" s="7"/>
      <c r="N25" s="7"/>
    </row>
    <row r="26" spans="1:14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7"/>
      <c r="N26" s="7"/>
    </row>
    <row r="27" spans="1:14" ht="12.75">
      <c r="A27" s="7"/>
      <c r="B27" s="7"/>
      <c r="C27" s="7"/>
      <c r="D27" s="7"/>
      <c r="E27" s="7"/>
      <c r="F27" s="6"/>
      <c r="G27" s="6"/>
      <c r="H27" s="6"/>
      <c r="I27" s="6"/>
      <c r="J27" s="7"/>
      <c r="K27" s="24"/>
      <c r="L27" s="6"/>
      <c r="M27" s="7"/>
      <c r="N27" s="7"/>
    </row>
    <row r="28" spans="1:14" ht="12.75">
      <c r="A28" s="7"/>
      <c r="B28" s="7"/>
      <c r="C28" s="7"/>
      <c r="D28" s="7"/>
      <c r="E28" s="7"/>
      <c r="F28" s="6"/>
      <c r="G28" s="7"/>
      <c r="H28" s="7"/>
      <c r="I28" s="7"/>
      <c r="J28" s="7"/>
      <c r="K28" s="7"/>
      <c r="L28" s="6"/>
      <c r="M28" s="7"/>
      <c r="N28" s="7"/>
    </row>
    <row r="29" spans="1:14" ht="12.75">
      <c r="A29" s="7"/>
      <c r="B29" s="7"/>
      <c r="C29" s="7"/>
      <c r="D29" s="7"/>
      <c r="E29" s="7"/>
      <c r="F29" s="6"/>
      <c r="G29" s="7"/>
      <c r="H29" s="7"/>
      <c r="I29" s="7"/>
      <c r="J29" s="7"/>
      <c r="K29" s="7"/>
      <c r="L29" s="6"/>
      <c r="M29" s="7"/>
      <c r="N29" s="7"/>
    </row>
    <row r="30" spans="1:14" ht="12.75">
      <c r="A30" s="24"/>
      <c r="B30" s="24"/>
      <c r="C30" s="7"/>
      <c r="D30" s="24"/>
      <c r="E30" s="24"/>
      <c r="F30" s="24"/>
      <c r="G30" s="24"/>
      <c r="H30" s="24"/>
      <c r="I30" s="24"/>
      <c r="J30" s="24"/>
      <c r="K30" s="24"/>
      <c r="L30" s="6"/>
      <c r="M30" s="24"/>
      <c r="N30" s="7"/>
    </row>
    <row r="31" spans="1:14" ht="12.75">
      <c r="A31" s="7"/>
      <c r="B31" s="7"/>
      <c r="C31" s="7"/>
      <c r="D31" s="7"/>
      <c r="E31" s="7"/>
      <c r="F31" s="24"/>
      <c r="G31" s="7"/>
      <c r="H31" s="24"/>
      <c r="I31" s="7"/>
      <c r="J31" s="7"/>
      <c r="K31" s="7"/>
      <c r="L31" s="6"/>
      <c r="M31" s="7"/>
      <c r="N31" s="7"/>
    </row>
    <row r="32" spans="1:14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6"/>
      <c r="M32" s="7"/>
      <c r="N32" s="7"/>
    </row>
    <row r="33" spans="1:14" ht="12.75">
      <c r="A33" s="24"/>
      <c r="B33" s="7"/>
      <c r="C33" s="7"/>
      <c r="D33" s="7"/>
      <c r="E33" s="24"/>
      <c r="F33" s="24"/>
      <c r="G33" s="7"/>
      <c r="H33" s="7"/>
      <c r="I33" s="24"/>
      <c r="J33" s="24"/>
      <c r="K33" s="24"/>
      <c r="L33" s="6"/>
      <c r="M33" s="24"/>
      <c r="N33" s="7"/>
    </row>
    <row r="34" spans="1:14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24"/>
      <c r="L34" s="6"/>
      <c r="M34" s="7"/>
      <c r="N34" s="7"/>
    </row>
    <row r="35" spans="1:14" ht="12.75">
      <c r="A35" s="6"/>
      <c r="B35" s="6"/>
      <c r="C35" s="6"/>
      <c r="D35" s="6"/>
      <c r="E35" s="6"/>
      <c r="F35" s="7"/>
      <c r="G35" s="7"/>
      <c r="H35" s="6"/>
      <c r="I35" s="7"/>
      <c r="J35" s="7"/>
      <c r="K35" s="7"/>
      <c r="L35" s="6"/>
      <c r="M35" s="7"/>
      <c r="N35" s="7"/>
    </row>
    <row r="36" spans="1:14" ht="12.75">
      <c r="A36" s="7"/>
      <c r="B36" s="7"/>
      <c r="C36" s="6"/>
      <c r="D36" s="7"/>
      <c r="E36" s="24"/>
      <c r="F36" s="7"/>
      <c r="G36" s="7"/>
      <c r="H36" s="7"/>
      <c r="I36" s="6"/>
      <c r="J36" s="6"/>
      <c r="K36" s="6"/>
      <c r="L36" s="6"/>
      <c r="M36" s="25"/>
      <c r="N36" s="7"/>
    </row>
    <row r="37" spans="1:14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7"/>
      <c r="B39" s="7"/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7"/>
      <c r="B40" s="7"/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75">
      <c r="A43" s="7"/>
      <c r="B43" s="7"/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75">
      <c r="A46" s="7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75">
      <c r="A47" s="7"/>
      <c r="B47" s="7"/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</sheetData>
  <printOptions/>
  <pageMargins left="0.75" right="0.75" top="1" bottom="1" header="0.5" footer="0.5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Питкярантское 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administrator</cp:lastModifiedBy>
  <cp:lastPrinted>2007-06-29T11:19:41Z</cp:lastPrinted>
  <dcterms:created xsi:type="dcterms:W3CDTF">2002-11-14T05:46:31Z</dcterms:created>
  <dcterms:modified xsi:type="dcterms:W3CDTF">2007-07-04T12:35:04Z</dcterms:modified>
  <cp:category/>
  <cp:version/>
  <cp:contentType/>
  <cp:contentStatus/>
</cp:coreProperties>
</file>